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610" activeTab="0"/>
  </bookViews>
  <sheets>
    <sheet name="징수결의상세정보(3분기)" sheetId="1" r:id="rId1"/>
    <sheet name="징수결의상세정보(2분기)" sheetId="2" r:id="rId2"/>
    <sheet name="징수결의상세정보(1분기)" sheetId="3" r:id="rId3"/>
  </sheets>
  <definedNames/>
  <calcPr fullCalcOnLoad="1"/>
</workbook>
</file>

<file path=xl/sharedStrings.xml><?xml version="1.0" encoding="utf-8"?>
<sst xmlns="http://schemas.openxmlformats.org/spreadsheetml/2006/main" count="119" uniqueCount="58">
  <si>
    <t>징수결의</t>
  </si>
  <si>
    <t>미납금액</t>
  </si>
  <si>
    <t>징수결의일자</t>
  </si>
  <si>
    <t>수입금액</t>
  </si>
  <si>
    <t>총징수계</t>
  </si>
  <si>
    <t>징수결의유형</t>
  </si>
  <si>
    <t>전입금징수결의</t>
  </si>
  <si>
    <t>조정ㆍ반환결의</t>
  </si>
  <si>
    <t>결재완료</t>
  </si>
  <si>
    <t xml:space="preserve">(목적)학교운동부(야구부) 안전 및 훈련장비비 지원금 징수결의 </t>
  </si>
  <si>
    <t>(목적)학교운동부(야구부) 훈련비 및 훈련용품비 지원금 징수결의</t>
  </si>
  <si>
    <t xml:space="preserve">(수익자) 3월 학교운동부(야구부) 수익자부담금액 징수결의 </t>
  </si>
  <si>
    <t xml:space="preserve">(수익자) 4월 학교운동부(야구부) 수익자부담금액 징수결의 </t>
  </si>
  <si>
    <t xml:space="preserve">(수익자) 5월 학교운동부(야구부) 수익자부담금액 징수결의 </t>
  </si>
  <si>
    <t xml:space="preserve">(시보조) 상반기 학교운동부(야구부) 운영지원금 징수결의  </t>
  </si>
  <si>
    <t xml:space="preserve">(수익자) 8월 학교운동부(야구부) 수익자부담금액 징수결의 </t>
  </si>
  <si>
    <t xml:space="preserve">(수익자) 6월 학교운동부(야구부) 수익자부담금액 징수결의 </t>
  </si>
  <si>
    <t>제목</t>
  </si>
  <si>
    <t>수익자</t>
  </si>
  <si>
    <t>목적</t>
  </si>
  <si>
    <t>2022-11-04</t>
  </si>
  <si>
    <t>2022-09-08</t>
  </si>
  <si>
    <t>2022-04-08</t>
  </si>
  <si>
    <t>2022-05-02</t>
  </si>
  <si>
    <t>2022-04-05</t>
  </si>
  <si>
    <t>시보조(운영비)</t>
  </si>
  <si>
    <t xml:space="preserve">     단위 : 원</t>
  </si>
  <si>
    <t>2022-04-28</t>
  </si>
  <si>
    <t>2022-03-10</t>
  </si>
  <si>
    <t>시보조(인건비)</t>
  </si>
  <si>
    <t>2022-06-30</t>
  </si>
  <si>
    <t>조정결의(증액)</t>
  </si>
  <si>
    <t>2022-07-05</t>
  </si>
  <si>
    <t>2022-08-01</t>
  </si>
  <si>
    <t>2022-06-09</t>
  </si>
  <si>
    <t>2022-06-15</t>
  </si>
  <si>
    <t>2022-07-04</t>
  </si>
  <si>
    <t>기준 : 2022.3.1.~2022.5.31</t>
  </si>
  <si>
    <t xml:space="preserve">학교운동부 안전, 훈련장비비 지원금 징수결의 </t>
  </si>
  <si>
    <t>기준 : 2022.6.1.~2022.8.31</t>
  </si>
  <si>
    <t xml:space="preserve">학교운동부 훈련비, 훈련용품비 지원금 징수결의 </t>
  </si>
  <si>
    <t xml:space="preserve">(시보조) 2차 학교운동부 운영 지원금 징수결의 </t>
  </si>
  <si>
    <t xml:space="preserve">(시보조)하반기 꿈나무지도사 육성지원금 징수결의 </t>
  </si>
  <si>
    <t>징수금액</t>
  </si>
  <si>
    <t>징수 계</t>
  </si>
  <si>
    <t xml:space="preserve">(수익자) 7월 학교운동부(야구부) 수익자부담금액 징수결의 </t>
  </si>
  <si>
    <t>기준 : 2022.9.1.~2022.11.30.</t>
  </si>
  <si>
    <t>국고</t>
  </si>
  <si>
    <t xml:space="preserve">(수익자) 10월 학교운동부(야구부) 수익자부담금액 징수결의 </t>
  </si>
  <si>
    <t xml:space="preserve">(수익자) 9월 학교운동부(야구부) 수익자부담금액 징수결의 </t>
  </si>
  <si>
    <t xml:space="preserve">(수익자) 11월 학교운동부(야구부) 수익자부담금액 징수결의 </t>
  </si>
  <si>
    <t>2022학년도 1분기 야구부 수입내역</t>
  </si>
  <si>
    <t>2022학년도 2분기 야구부 수입내역</t>
  </si>
  <si>
    <t>2022학년도 3분기 야구부 수입내역</t>
  </si>
  <si>
    <t>(시보조) 2022년 꿈나무지도자 육성지원금 징수결의</t>
  </si>
  <si>
    <t>(국고)학교운동부 안전 및 훈련장비비 지원금 과오납반환</t>
  </si>
  <si>
    <t>(국고)학교운동부 훈련비 및 훈련용품지원금 과오납반환</t>
  </si>
  <si>
    <t xml:space="preserve">(수익자) 학교운동부(야구부) 선수등록비 징수결의 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</si>
</sst>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#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(&quot;$&quot;* #,##0.00_);_(&quot;$&quot;* \(#,##0.00\);_(&quot;$&quot;* &quot;-&quot;??_);_(@_)"/>
  </numFmts>
  <fonts count="7">
    <font>
      <sz val="10"/>
      <name val="Arial"/>
      <family val="0"/>
    </font>
    <font>
      <b/>
      <sz val="10"/>
      <color indexed="11"/>
      <name val="Arial"/>
      <family val="0"/>
    </font>
    <font>
      <sz val="9"/>
      <color indexed="11"/>
      <name val="Dotum"/>
      <family val="0"/>
    </font>
    <font>
      <b/>
      <sz val="17"/>
      <color indexed="11"/>
      <name val="Arial"/>
      <family val="0"/>
    </font>
    <font>
      <b/>
      <sz val="19"/>
      <color indexed="11"/>
      <name val="Arial"/>
      <family val="0"/>
    </font>
    <font>
      <sz val="11"/>
      <color indexed="11"/>
      <name val="돋움"/>
      <family val="0"/>
    </font>
    <font>
      <b/>
      <sz val="9"/>
      <color indexed="9"/>
      <name val="Dotum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 diagonalDown="1">
      <left style="medium"/>
      <right style="thin"/>
      <top style="medium"/>
      <bottom style="medium"/>
      <diagonal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NumberFormat="1" applyAlignment="1">
      <alignment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 applyProtection="1">
      <alignment horizontal="center"/>
      <protection/>
    </xf>
    <xf numFmtId="0" fontId="1" fillId="2" borderId="4" xfId="0" applyNumberFormat="1" applyFont="1" applyFill="1" applyBorder="1" applyAlignment="1" applyProtection="1">
      <alignment horizontal="center"/>
      <protection/>
    </xf>
    <xf numFmtId="164" fontId="1" fillId="2" borderId="4" xfId="0" applyNumberFormat="1" applyFont="1" applyFill="1" applyBorder="1" applyAlignment="1" applyProtection="1">
      <alignment horizontal="center"/>
      <protection/>
    </xf>
    <xf numFmtId="164" fontId="1" fillId="2" borderId="5" xfId="0" applyNumberFormat="1" applyFont="1" applyFill="1" applyBorder="1" applyAlignment="1" applyProtection="1">
      <alignment horizontal="center"/>
      <protection/>
    </xf>
    <xf numFmtId="164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6" fillId="3" borderId="5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 applyProtection="1">
      <alignment horizontal="center" vertical="center" wrapText="1"/>
      <protection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42" fontId="0" fillId="2" borderId="12" xfId="0" applyNumberFormat="1" applyFont="1" applyFill="1" applyBorder="1" applyAlignment="1" applyProtection="1">
      <alignment horizontal="center"/>
      <protection/>
    </xf>
    <xf numFmtId="0" fontId="1" fillId="2" borderId="4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center" wrapText="1"/>
    </xf>
    <xf numFmtId="164" fontId="2" fillId="4" borderId="9" xfId="0" applyNumberFormat="1" applyFont="1" applyFill="1" applyBorder="1" applyAlignment="1">
      <alignment horizontal="right" vertical="center" wrapText="1"/>
    </xf>
    <xf numFmtId="0" fontId="6" fillId="3" borderId="15" xfId="0" applyNumberFormat="1" applyFont="1" applyFill="1" applyBorder="1" applyAlignment="1">
      <alignment horizontal="center" vertical="center" wrapText="1"/>
    </xf>
    <xf numFmtId="0" fontId="6" fillId="3" borderId="16" xfId="0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left" vertical="center" wrapText="1"/>
    </xf>
    <xf numFmtId="164" fontId="2" fillId="4" borderId="13" xfId="0" applyNumberFormat="1" applyFont="1" applyFill="1" applyBorder="1" applyAlignment="1">
      <alignment horizontal="right" vertical="center" wrapText="1"/>
    </xf>
    <xf numFmtId="164" fontId="2" fillId="4" borderId="14" xfId="0" applyNumberFormat="1" applyFont="1" applyFill="1" applyBorder="1" applyAlignment="1" applyProtection="1">
      <alignment horizontal="center" vertical="center" wrapText="1"/>
      <protection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41" fontId="2" fillId="4" borderId="9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6" fillId="3" borderId="17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000000"/>
      <rgbColor rgb="00D3D4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defaultGridColor="0" zoomScaleSheetLayoutView="75" colorId="12" workbookViewId="0" topLeftCell="A1">
      <selection activeCell="C32" sqref="C32"/>
    </sheetView>
  </sheetViews>
  <sheetFormatPr defaultColWidth="9.140625" defaultRowHeight="12.75"/>
  <cols>
    <col min="1" max="2" width="24.57421875" style="0" customWidth="1"/>
    <col min="3" max="3" width="56.28125" style="0" customWidth="1"/>
    <col min="4" max="4" width="22.28125" style="0" customWidth="1"/>
    <col min="5" max="5" width="19.00390625" style="0" customWidth="1"/>
    <col min="6" max="6" width="16.57421875" style="0" customWidth="1"/>
  </cols>
  <sheetData>
    <row r="1" ht="27.75">
      <c r="C1" s="10" t="s">
        <v>53</v>
      </c>
    </row>
    <row r="2" ht="24.75">
      <c r="C2" s="9"/>
    </row>
    <row r="3" spans="5:6" ht="13.5" customHeight="1">
      <c r="E3" s="38" t="s">
        <v>46</v>
      </c>
      <c r="F3" s="39"/>
    </row>
    <row r="4" ht="13.5">
      <c r="E4" s="11" t="s">
        <v>26</v>
      </c>
    </row>
    <row r="5" spans="1:6" ht="21" customHeight="1">
      <c r="A5" s="29" t="s">
        <v>5</v>
      </c>
      <c r="B5" s="30" t="s">
        <v>2</v>
      </c>
      <c r="C5" s="30" t="s">
        <v>17</v>
      </c>
      <c r="D5" s="30" t="s">
        <v>43</v>
      </c>
      <c r="E5" s="30" t="s">
        <v>3</v>
      </c>
      <c r="F5" s="40" t="s">
        <v>1</v>
      </c>
    </row>
    <row r="6" spans="1:6" ht="21" customHeight="1">
      <c r="A6" s="35" t="s">
        <v>0</v>
      </c>
      <c r="B6" s="26" t="s">
        <v>21</v>
      </c>
      <c r="C6" s="27" t="s">
        <v>49</v>
      </c>
      <c r="D6" s="28">
        <v>3150000</v>
      </c>
      <c r="E6" s="28">
        <v>3150000</v>
      </c>
      <c r="F6" s="41" t="s">
        <v>8</v>
      </c>
    </row>
    <row r="7" spans="1:6" ht="21" customHeight="1">
      <c r="A7" s="35" t="s">
        <v>0</v>
      </c>
      <c r="B7" s="26" t="s">
        <v>20</v>
      </c>
      <c r="C7" s="27" t="s">
        <v>48</v>
      </c>
      <c r="D7" s="28">
        <v>3150000</v>
      </c>
      <c r="E7" s="28">
        <v>3150000</v>
      </c>
      <c r="F7" s="41" t="s">
        <v>8</v>
      </c>
    </row>
    <row r="8" spans="1:6" ht="21" customHeight="1">
      <c r="A8" s="36" t="s">
        <v>0</v>
      </c>
      <c r="B8" s="31" t="s">
        <v>20</v>
      </c>
      <c r="C8" s="32" t="s">
        <v>50</v>
      </c>
      <c r="D8" s="33">
        <v>2700000</v>
      </c>
      <c r="E8" s="33">
        <v>2700000</v>
      </c>
      <c r="F8" s="42" t="s">
        <v>8</v>
      </c>
    </row>
    <row r="9" spans="1:6" ht="21" customHeight="1">
      <c r="A9" s="4" t="s">
        <v>4</v>
      </c>
      <c r="B9" s="5"/>
      <c r="C9" s="5"/>
      <c r="D9" s="6">
        <f>SUM(D6:D8)</f>
        <v>9000000</v>
      </c>
      <c r="E9" s="6">
        <f>SUM(E6:E8)</f>
        <v>9000000</v>
      </c>
      <c r="F9" s="7">
        <f>SUM(F6:F8)</f>
        <v>0</v>
      </c>
    </row>
    <row r="13" spans="2:5" ht="18" customHeight="1">
      <c r="B13" s="19"/>
      <c r="C13" s="20" t="s">
        <v>43</v>
      </c>
      <c r="D13" s="20" t="s">
        <v>3</v>
      </c>
      <c r="E13" s="21" t="s">
        <v>1</v>
      </c>
    </row>
    <row r="14" spans="2:5" ht="12.75">
      <c r="B14" s="16" t="s">
        <v>19</v>
      </c>
      <c r="C14" s="15"/>
      <c r="D14" s="15">
        <f>C14</f>
        <v>0</v>
      </c>
      <c r="E14" s="17"/>
    </row>
    <row r="15" spans="2:5" ht="12.75">
      <c r="B15" s="16" t="s">
        <v>47</v>
      </c>
      <c r="C15" s="15"/>
      <c r="D15" s="15">
        <f aca="true" t="shared" si="0" ref="D15:D18">C15</f>
        <v>0</v>
      </c>
      <c r="E15" s="17"/>
    </row>
    <row r="16" spans="2:5" ht="12.75">
      <c r="B16" s="1" t="s">
        <v>25</v>
      </c>
      <c r="C16" s="14"/>
      <c r="D16" s="15">
        <f t="shared" si="0"/>
        <v>0</v>
      </c>
      <c r="E16" s="18"/>
    </row>
    <row r="17" spans="2:5" ht="12.75">
      <c r="B17" s="1" t="s">
        <v>29</v>
      </c>
      <c r="C17" s="14"/>
      <c r="D17" s="15">
        <f t="shared" si="0"/>
        <v>0</v>
      </c>
      <c r="E17" s="18"/>
    </row>
    <row r="18" spans="2:5" ht="12.75">
      <c r="B18" s="2" t="s">
        <v>18</v>
      </c>
      <c r="C18" s="22">
        <f>D9</f>
        <v>9000000</v>
      </c>
      <c r="D18" s="15">
        <f t="shared" si="0"/>
        <v>9000000</v>
      </c>
      <c r="E18" s="23"/>
    </row>
    <row r="19" spans="2:5" ht="18.75" customHeight="1">
      <c r="B19" s="3" t="s">
        <v>44</v>
      </c>
      <c r="C19" s="24">
        <f>SUM(C14:C18)</f>
        <v>9000000</v>
      </c>
      <c r="D19" s="24">
        <f>SUM(D14:D18)</f>
        <v>9000000</v>
      </c>
      <c r="E19" s="25">
        <f>SUM(E18)</f>
        <v>0</v>
      </c>
    </row>
  </sheetData>
  <mergeCells count="1">
    <mergeCell ref="E3:F3"/>
  </mergeCells>
  <printOptions/>
  <pageMargins left="0.7480555772781372" right="0.7480555772781372" top="0.9843055605888367" bottom="0.9843055605888367" header="0.5" footer="0.5"/>
  <pageSetup fitToHeight="1" fitToWidth="1" horizontalDpi="300" verticalDpi="300" orientation="landscape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defaultGridColor="0" zoomScaleSheetLayoutView="75" colorId="12" workbookViewId="0" topLeftCell="A1">
      <selection activeCell="K9" sqref="K9"/>
    </sheetView>
  </sheetViews>
  <sheetFormatPr defaultColWidth="9.140625" defaultRowHeight="12.75"/>
  <cols>
    <col min="1" max="2" width="24.57421875" style="0" customWidth="1"/>
    <col min="3" max="3" width="56.28125" style="0" customWidth="1"/>
    <col min="4" max="4" width="22.28125" style="0" customWidth="1"/>
    <col min="5" max="5" width="19.00390625" style="0" customWidth="1"/>
    <col min="6" max="6" width="16.57421875" style="0" customWidth="1"/>
  </cols>
  <sheetData>
    <row r="1" ht="27.75">
      <c r="C1" s="10" t="s">
        <v>52</v>
      </c>
    </row>
    <row r="2" ht="24.75">
      <c r="C2" s="9"/>
    </row>
    <row r="3" spans="5:6" ht="13.5" customHeight="1">
      <c r="E3" s="38" t="s">
        <v>39</v>
      </c>
      <c r="F3" s="39"/>
    </row>
    <row r="4" ht="13.5">
      <c r="E4" s="11" t="s">
        <v>26</v>
      </c>
    </row>
    <row r="5" spans="1:6" ht="21" customHeight="1">
      <c r="A5" s="29" t="s">
        <v>5</v>
      </c>
      <c r="B5" s="30" t="s">
        <v>2</v>
      </c>
      <c r="C5" s="30" t="s">
        <v>17</v>
      </c>
      <c r="D5" s="30" t="s">
        <v>43</v>
      </c>
      <c r="E5" s="30" t="s">
        <v>3</v>
      </c>
      <c r="F5" s="12" t="s">
        <v>1</v>
      </c>
    </row>
    <row r="6" spans="1:6" ht="21" customHeight="1">
      <c r="A6" s="26" t="s">
        <v>31</v>
      </c>
      <c r="B6" s="26" t="s">
        <v>30</v>
      </c>
      <c r="C6" s="27" t="s">
        <v>42</v>
      </c>
      <c r="D6" s="37">
        <v>15410000</v>
      </c>
      <c r="E6" s="37">
        <v>15410000</v>
      </c>
      <c r="F6" s="13"/>
    </row>
    <row r="7" spans="1:6" ht="21" customHeight="1">
      <c r="A7" s="26" t="s">
        <v>31</v>
      </c>
      <c r="B7" s="26" t="s">
        <v>30</v>
      </c>
      <c r="C7" s="27" t="s">
        <v>41</v>
      </c>
      <c r="D7" s="37">
        <v>3744000</v>
      </c>
      <c r="E7" s="37">
        <v>3744000</v>
      </c>
      <c r="F7" s="13"/>
    </row>
    <row r="8" spans="1:6" ht="21" customHeight="1">
      <c r="A8" s="26" t="s">
        <v>0</v>
      </c>
      <c r="B8" s="26" t="s">
        <v>34</v>
      </c>
      <c r="C8" s="27" t="s">
        <v>16</v>
      </c>
      <c r="D8" s="37">
        <v>3150000</v>
      </c>
      <c r="E8" s="37">
        <v>3150000</v>
      </c>
      <c r="F8" s="13"/>
    </row>
    <row r="9" spans="1:6" ht="21" customHeight="1">
      <c r="A9" s="26" t="s">
        <v>6</v>
      </c>
      <c r="B9" s="26" t="s">
        <v>34</v>
      </c>
      <c r="C9" s="27" t="s">
        <v>40</v>
      </c>
      <c r="D9" s="37">
        <v>700000</v>
      </c>
      <c r="E9" s="37">
        <v>700000</v>
      </c>
      <c r="F9" s="13"/>
    </row>
    <row r="10" spans="1:6" ht="21" customHeight="1">
      <c r="A10" s="26" t="s">
        <v>7</v>
      </c>
      <c r="B10" s="26" t="s">
        <v>35</v>
      </c>
      <c r="C10" s="27" t="s">
        <v>56</v>
      </c>
      <c r="D10" s="37">
        <v>-700000</v>
      </c>
      <c r="E10" s="37">
        <v>-700000</v>
      </c>
      <c r="F10" s="13"/>
    </row>
    <row r="11" spans="1:6" ht="21" customHeight="1">
      <c r="A11" s="26" t="s">
        <v>6</v>
      </c>
      <c r="B11" s="26" t="s">
        <v>34</v>
      </c>
      <c r="C11" s="27" t="s">
        <v>38</v>
      </c>
      <c r="D11" s="37">
        <v>700000</v>
      </c>
      <c r="E11" s="37">
        <v>700000</v>
      </c>
      <c r="F11" s="13"/>
    </row>
    <row r="12" spans="1:6" ht="21" customHeight="1">
      <c r="A12" s="26" t="s">
        <v>7</v>
      </c>
      <c r="B12" s="26" t="s">
        <v>35</v>
      </c>
      <c r="C12" s="27" t="s">
        <v>55</v>
      </c>
      <c r="D12" s="37">
        <v>-700000</v>
      </c>
      <c r="E12" s="37">
        <v>-700000</v>
      </c>
      <c r="F12" s="13"/>
    </row>
    <row r="13" spans="1:6" ht="21" customHeight="1">
      <c r="A13" s="26" t="s">
        <v>0</v>
      </c>
      <c r="B13" s="26" t="s">
        <v>36</v>
      </c>
      <c r="C13" s="27" t="s">
        <v>45</v>
      </c>
      <c r="D13" s="37">
        <v>3150000</v>
      </c>
      <c r="E13" s="37">
        <v>3150000</v>
      </c>
      <c r="F13" s="13"/>
    </row>
    <row r="14" spans="1:6" ht="21" customHeight="1">
      <c r="A14" s="26" t="s">
        <v>6</v>
      </c>
      <c r="B14" s="26" t="s">
        <v>32</v>
      </c>
      <c r="C14" s="27" t="s">
        <v>9</v>
      </c>
      <c r="D14" s="37">
        <v>700000</v>
      </c>
      <c r="E14" s="37">
        <v>700000</v>
      </c>
      <c r="F14" s="13"/>
    </row>
    <row r="15" spans="1:6" ht="21" customHeight="1">
      <c r="A15" s="26" t="s">
        <v>6</v>
      </c>
      <c r="B15" s="26" t="s">
        <v>32</v>
      </c>
      <c r="C15" s="27" t="s">
        <v>10</v>
      </c>
      <c r="D15" s="37">
        <v>700000</v>
      </c>
      <c r="E15" s="37">
        <v>700000</v>
      </c>
      <c r="F15" s="8"/>
    </row>
    <row r="16" spans="1:6" ht="21" customHeight="1">
      <c r="A16" s="26" t="s">
        <v>0</v>
      </c>
      <c r="B16" s="26" t="s">
        <v>33</v>
      </c>
      <c r="C16" s="27" t="s">
        <v>15</v>
      </c>
      <c r="D16" s="37">
        <v>3150000</v>
      </c>
      <c r="E16" s="37">
        <v>3150000</v>
      </c>
      <c r="F16" s="8"/>
    </row>
    <row r="17" spans="1:6" ht="21" customHeight="1">
      <c r="A17" s="4" t="s">
        <v>4</v>
      </c>
      <c r="B17" s="5"/>
      <c r="C17" s="5"/>
      <c r="D17" s="6">
        <f>SUM(D6:D16)</f>
        <v>30004000</v>
      </c>
      <c r="E17" s="6">
        <f>SUM(E6:E16)</f>
        <v>30004000</v>
      </c>
      <c r="F17" s="7">
        <f>SUM(F6:F16)</f>
        <v>0</v>
      </c>
    </row>
    <row r="21" spans="2:5" ht="18" customHeight="1">
      <c r="B21" s="19"/>
      <c r="C21" s="20" t="s">
        <v>43</v>
      </c>
      <c r="D21" s="20" t="s">
        <v>3</v>
      </c>
      <c r="E21" s="21" t="s">
        <v>1</v>
      </c>
    </row>
    <row r="22" spans="2:5" ht="12.75">
      <c r="B22" s="16" t="s">
        <v>19</v>
      </c>
      <c r="C22" s="15">
        <v>1400000</v>
      </c>
      <c r="D22" s="15">
        <f>C22</f>
        <v>1400000</v>
      </c>
      <c r="E22" s="17"/>
    </row>
    <row r="23" spans="2:5" ht="12.75">
      <c r="B23" s="16" t="s">
        <v>47</v>
      </c>
      <c r="C23" s="15"/>
      <c r="D23" s="15">
        <f aca="true" t="shared" si="0" ref="D23:D26">C23</f>
        <v>0</v>
      </c>
      <c r="E23" s="17"/>
    </row>
    <row r="24" spans="2:5" ht="12.75">
      <c r="B24" s="1" t="s">
        <v>25</v>
      </c>
      <c r="C24" s="14">
        <v>15410000</v>
      </c>
      <c r="D24" s="15">
        <f t="shared" si="0"/>
        <v>15410000</v>
      </c>
      <c r="E24" s="18"/>
    </row>
    <row r="25" spans="2:5" ht="12.75">
      <c r="B25" s="1" t="s">
        <v>29</v>
      </c>
      <c r="C25" s="14">
        <v>3744000</v>
      </c>
      <c r="D25" s="15">
        <f t="shared" si="0"/>
        <v>3744000</v>
      </c>
      <c r="E25" s="18"/>
    </row>
    <row r="26" spans="2:5" ht="12.75">
      <c r="B26" s="2" t="s">
        <v>18</v>
      </c>
      <c r="C26" s="22">
        <v>9450000</v>
      </c>
      <c r="D26" s="15">
        <f t="shared" si="0"/>
        <v>9450000</v>
      </c>
      <c r="E26" s="23"/>
    </row>
    <row r="27" spans="2:5" ht="18.75" customHeight="1">
      <c r="B27" s="3" t="s">
        <v>44</v>
      </c>
      <c r="C27" s="24">
        <f>SUM(C22:C26)</f>
        <v>30004000</v>
      </c>
      <c r="D27" s="24">
        <f>SUM(D22:D26)</f>
        <v>30004000</v>
      </c>
      <c r="E27" s="25">
        <f>SUM(E26)</f>
        <v>0</v>
      </c>
    </row>
  </sheetData>
  <mergeCells count="1">
    <mergeCell ref="E3:F3"/>
  </mergeCells>
  <printOptions/>
  <pageMargins left="0.7480555772781372" right="0.7480555772781372" top="0.9843055605888367" bottom="0.9843055605888367" header="0.5" footer="0.5"/>
  <pageSetup fitToHeight="1" fitToWidth="1" horizontalDpi="300" verticalDpi="300" orientation="landscape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defaultGridColor="0" zoomScaleSheetLayoutView="75" colorId="12" workbookViewId="0" topLeftCell="A1">
      <selection activeCell="C29" sqref="C29"/>
    </sheetView>
  </sheetViews>
  <sheetFormatPr defaultColWidth="9.140625" defaultRowHeight="12.75"/>
  <cols>
    <col min="1" max="2" width="24.57421875" style="0" customWidth="1"/>
    <col min="3" max="3" width="56.28125" style="0" customWidth="1"/>
    <col min="4" max="4" width="22.28125" style="0" customWidth="1"/>
    <col min="5" max="5" width="19.00390625" style="0" customWidth="1"/>
    <col min="6" max="6" width="16.57421875" style="0" customWidth="1"/>
  </cols>
  <sheetData>
    <row r="1" ht="27.75">
      <c r="C1" s="10" t="s">
        <v>51</v>
      </c>
    </row>
    <row r="2" ht="24.75">
      <c r="C2" s="9"/>
    </row>
    <row r="3" spans="5:6" ht="13.5" customHeight="1">
      <c r="E3" s="38" t="s">
        <v>37</v>
      </c>
      <c r="F3" s="39"/>
    </row>
    <row r="4" ht="13.5">
      <c r="E4" s="11" t="s">
        <v>26</v>
      </c>
    </row>
    <row r="5" spans="1:6" ht="21" customHeight="1">
      <c r="A5" s="29" t="s">
        <v>5</v>
      </c>
      <c r="B5" s="30" t="s">
        <v>2</v>
      </c>
      <c r="C5" s="30" t="s">
        <v>17</v>
      </c>
      <c r="D5" s="30" t="s">
        <v>43</v>
      </c>
      <c r="E5" s="30" t="s">
        <v>3</v>
      </c>
      <c r="F5" s="12" t="s">
        <v>1</v>
      </c>
    </row>
    <row r="6" spans="1:6" ht="21" customHeight="1">
      <c r="A6" s="35" t="s">
        <v>0</v>
      </c>
      <c r="B6" s="26" t="s">
        <v>28</v>
      </c>
      <c r="C6" s="27" t="s">
        <v>57</v>
      </c>
      <c r="D6" s="28">
        <v>700000</v>
      </c>
      <c r="E6" s="28">
        <v>700000</v>
      </c>
      <c r="F6" s="13"/>
    </row>
    <row r="7" spans="1:6" ht="21" customHeight="1">
      <c r="A7" s="35" t="s">
        <v>0</v>
      </c>
      <c r="B7" s="26" t="s">
        <v>28</v>
      </c>
      <c r="C7" s="27" t="s">
        <v>11</v>
      </c>
      <c r="D7" s="28">
        <v>3150000</v>
      </c>
      <c r="E7" s="28">
        <v>3150000</v>
      </c>
      <c r="F7" s="8"/>
    </row>
    <row r="8" spans="1:6" ht="21" customHeight="1">
      <c r="A8" s="35" t="s">
        <v>0</v>
      </c>
      <c r="B8" s="26" t="s">
        <v>24</v>
      </c>
      <c r="C8" s="27" t="s">
        <v>12</v>
      </c>
      <c r="D8" s="28">
        <v>3150000</v>
      </c>
      <c r="E8" s="28">
        <v>3150000</v>
      </c>
      <c r="F8" s="8"/>
    </row>
    <row r="9" spans="1:6" ht="21" customHeight="1">
      <c r="A9" s="35" t="s">
        <v>0</v>
      </c>
      <c r="B9" s="26" t="s">
        <v>22</v>
      </c>
      <c r="C9" s="27" t="s">
        <v>54</v>
      </c>
      <c r="D9" s="28">
        <v>15410000</v>
      </c>
      <c r="E9" s="28">
        <v>15410000</v>
      </c>
      <c r="F9" s="8"/>
    </row>
    <row r="10" spans="1:6" ht="21" customHeight="1">
      <c r="A10" s="35" t="s">
        <v>0</v>
      </c>
      <c r="B10" s="26" t="s">
        <v>27</v>
      </c>
      <c r="C10" s="27" t="s">
        <v>14</v>
      </c>
      <c r="D10" s="28">
        <v>3744000</v>
      </c>
      <c r="E10" s="28">
        <v>3744000</v>
      </c>
      <c r="F10" s="8"/>
    </row>
    <row r="11" spans="1:6" ht="21" customHeight="1">
      <c r="A11" s="36" t="s">
        <v>0</v>
      </c>
      <c r="B11" s="31" t="s">
        <v>23</v>
      </c>
      <c r="C11" s="32" t="s">
        <v>13</v>
      </c>
      <c r="D11" s="33">
        <v>3150000</v>
      </c>
      <c r="E11" s="33">
        <v>3150000</v>
      </c>
      <c r="F11" s="34"/>
    </row>
    <row r="12" spans="1:6" ht="21" customHeight="1">
      <c r="A12" s="4" t="s">
        <v>4</v>
      </c>
      <c r="B12" s="5"/>
      <c r="C12" s="5"/>
      <c r="D12" s="6">
        <f>SUM(D6:D11)</f>
        <v>29304000</v>
      </c>
      <c r="E12" s="6">
        <f>SUM(E6:E11)</f>
        <v>29304000</v>
      </c>
      <c r="F12" s="7">
        <f>SUM(F6:F11)</f>
        <v>0</v>
      </c>
    </row>
    <row r="16" spans="2:5" ht="18" customHeight="1">
      <c r="B16" s="19"/>
      <c r="C16" s="20" t="s">
        <v>43</v>
      </c>
      <c r="D16" s="20" t="s">
        <v>3</v>
      </c>
      <c r="E16" s="21" t="s">
        <v>1</v>
      </c>
    </row>
    <row r="17" spans="2:5" ht="12.75">
      <c r="B17" s="16" t="s">
        <v>19</v>
      </c>
      <c r="C17" s="15"/>
      <c r="D17" s="15">
        <f>C17</f>
        <v>0</v>
      </c>
      <c r="E17" s="17"/>
    </row>
    <row r="18" spans="2:5" ht="12.75">
      <c r="B18" s="1" t="s">
        <v>25</v>
      </c>
      <c r="C18" s="14">
        <v>3744000</v>
      </c>
      <c r="D18" s="14">
        <f>E10</f>
        <v>3744000</v>
      </c>
      <c r="E18" s="18"/>
    </row>
    <row r="19" spans="2:5" ht="12.75">
      <c r="B19" s="1" t="s">
        <v>29</v>
      </c>
      <c r="C19" s="14">
        <v>15410000</v>
      </c>
      <c r="D19" s="14">
        <f>E9</f>
        <v>15410000</v>
      </c>
      <c r="E19" s="18"/>
    </row>
    <row r="20" spans="2:5" ht="12.75">
      <c r="B20" s="2" t="s">
        <v>18</v>
      </c>
      <c r="C20" s="22">
        <v>10150000</v>
      </c>
      <c r="D20" s="22">
        <f>E6+E7+E8+E11</f>
        <v>10150000</v>
      </c>
      <c r="E20" s="23"/>
    </row>
    <row r="21" spans="2:5" ht="18.75" customHeight="1">
      <c r="B21" s="3" t="s">
        <v>44</v>
      </c>
      <c r="C21" s="24">
        <f>SUM(C17:C20)</f>
        <v>29304000</v>
      </c>
      <c r="D21" s="24">
        <f>SUM(D17:D20)</f>
        <v>29304000</v>
      </c>
      <c r="E21" s="25">
        <f>SUM(E20)</f>
        <v>0</v>
      </c>
    </row>
  </sheetData>
  <mergeCells count="1">
    <mergeCell ref="E3:F3"/>
  </mergeCells>
  <printOptions/>
  <pageMargins left="0.7480555772781372" right="0.7480555772781372" top="0.9843055605888367" bottom="0.9843055605888367" header="0.5" footer="0.5"/>
  <pageSetup fitToHeight="1" fitToWidth="1" horizontalDpi="300" verticalDpi="300" orientation="landscape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